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MI0\Desktop\Escritorio\Administrativo 2021\Informacio Publica\Informacion Pública mes  julio 2021\"/>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I25" i="33" l="1"/>
  <c r="I24" i="33"/>
  <c r="I13" i="33"/>
  <c r="I15" i="33"/>
  <c r="I21" i="33"/>
  <c r="I11" i="33"/>
  <c r="I22" i="33"/>
  <c r="I20" i="33"/>
  <c r="I19" i="33"/>
  <c r="I18" i="33"/>
  <c r="I17" i="33"/>
  <c r="I16" i="33"/>
  <c r="I14" i="33"/>
  <c r="I12" i="33"/>
  <c r="H26" i="33" l="1"/>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<sst xmlns="http://schemas.openxmlformats.org/spreadsheetml/2006/main" count="135" uniqueCount="120">
  <si>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</si>
  <si>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</si>
  <si>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</si>
  <si>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</si>
  <si>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</si>
  <si>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</si>
  <si>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</si>
  <si>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</si>
  <si>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</si>
  <si>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</si>
  <si>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</si>
  <si>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</si>
  <si>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</si>
  <si>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</si>
  <si>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</si>
  <si>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</si>
  <si>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</si>
  <si>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</si>
  <si>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</si>
  <si>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Buen estado, buenas condiciones de habiltabilidad, limpieza, salubridad e higiene, servicio de agua potable energia electrica y una linea telefonica</t>
  </si>
  <si>
    <t>935851-K</t>
  </si>
  <si>
    <t>Maria Lily Avila Villatoro de Villatoro</t>
  </si>
  <si>
    <t>Funcionamiento de Oficina Sede Regional Peten</t>
  </si>
  <si>
    <t>Buen estado, buenas condiciones de habitabilidad, limpieza, salubridad e higiene, todos sus servicios funcionan adecuadamente, servicio de agua potable, servicio de energia electrica e incluye linea telefonica.</t>
  </si>
  <si>
    <t>772911-1</t>
  </si>
  <si>
    <t>Carlos Augusto Gomez Aldana</t>
  </si>
  <si>
    <t>Funcionamiento de Oficina Sede Regional Suchitepequez</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</si>
  <si>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</si>
  <si>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832104-3</t>
  </si>
  <si>
    <t>Granados Ramos Mirian Lourdes</t>
  </si>
  <si>
    <t>Chimaltenango</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</si>
  <si>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</si>
  <si>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</si>
  <si>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</si>
  <si>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</si>
  <si>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Totonicapán</t>
  </si>
  <si>
    <t>Funcionamiento de Oficina Sede Regional Totonicapan</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</si>
  <si>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</si>
  <si>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5208892-8</t>
  </si>
  <si>
    <t>Maria del Rosario Tzoc Tumax de Chaclan</t>
  </si>
  <si>
    <t>Baja Verapaz</t>
  </si>
  <si>
    <t>Funcionamiento de Oficina Sede Regional Baja Verapaz</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</si>
  <si>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</si>
  <si>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1029850-9</t>
  </si>
  <si>
    <t>Cindy Jeanneth Pineda Bol</t>
  </si>
  <si>
    <t>Quetzaltenango</t>
  </si>
  <si>
    <t>Funcionamiento de Oficina Sede Regional Quetzaltenango</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</si>
  <si>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</si>
  <si>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2687216-1</t>
  </si>
  <si>
    <t>Eleazar Ulises Gonzalez Perez</t>
  </si>
  <si>
    <t xml:space="preserve">Alta Verapaz </t>
  </si>
  <si>
    <t>Funcionamiento de Oficina Sede Regional Alta Verapaz</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</si>
  <si>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</si>
  <si>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278903-5</t>
  </si>
  <si>
    <t>Maria Armenia Milian Dubon</t>
  </si>
  <si>
    <t>Funcionamiento de Oficina Sede Regional Quiché</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</si>
  <si>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</si>
  <si>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3498997-8</t>
  </si>
  <si>
    <t>Cecilio Gomez Sajbin</t>
  </si>
  <si>
    <t>San Marcos</t>
  </si>
  <si>
    <t>Funcionamiento de Oficina Sede Regional San Marcos</t>
  </si>
  <si>
    <t>Buen estado, buenas condiciones de habitabilidad, limpieza, salubridad e higiene, todos sus servicios funcionan adecuadamente, consta de cuatro ambientes, servicio de agua potable, energia electrica y una linea telefonica</t>
  </si>
  <si>
    <t>1787411-4</t>
  </si>
  <si>
    <t>Rodolfo Vicente Gomez Gomez</t>
  </si>
  <si>
    <t>Santa Rosa</t>
  </si>
  <si>
    <t>Funcionamiento de Oficina Sede Regional Santa Rosa</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</si>
  <si>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</si>
  <si>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</si>
  <si>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</si>
  <si>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Sololá</t>
  </si>
  <si>
    <t>Funcionamiento de Oficina Sede Regional Sololá</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</si>
  <si>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</si>
  <si>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</si>
  <si>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</si>
  <si>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Izabal</t>
  </si>
  <si>
    <t>Funcionamiento de Oficina Sede Regional Izabal</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</si>
  <si>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</si>
  <si>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805652-8</t>
  </si>
  <si>
    <t xml:space="preserve">Sergio Estuardo Juárez Paíz </t>
  </si>
  <si>
    <t xml:space="preserve">Funcionamiento de Oficina Sede central </t>
  </si>
  <si>
    <t>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</si>
  <si>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 xml:space="preserve">Universidad Popular </t>
  </si>
  <si>
    <t>01-2021</t>
  </si>
  <si>
    <t>02-2021</t>
  </si>
  <si>
    <t>03-2021</t>
  </si>
  <si>
    <t>04-2021</t>
  </si>
  <si>
    <t>05-2021</t>
  </si>
  <si>
    <t>06-2021</t>
  </si>
  <si>
    <t>07-2021</t>
  </si>
  <si>
    <t>08-2021</t>
  </si>
  <si>
    <t>09-2021</t>
  </si>
  <si>
    <t>10-2021</t>
  </si>
  <si>
    <t>11-2021</t>
  </si>
  <si>
    <t>12-2021</t>
  </si>
  <si>
    <t>13-2021</t>
  </si>
  <si>
    <t>14-2021</t>
  </si>
  <si>
    <t xml:space="preserve">Acta Administrativa No. 01-2021 </t>
  </si>
  <si>
    <t>01/01/2021 al 31/12/2021</t>
  </si>
  <si>
    <t>AC-EV-2021-008</t>
  </si>
  <si>
    <t>AC-EV-2021-038</t>
  </si>
  <si>
    <t>AC-EV-2021-029</t>
  </si>
  <si>
    <t>AC-EV-2021-021</t>
  </si>
  <si>
    <t>AC-EV-2021-016</t>
  </si>
  <si>
    <t>AC-EV-2021-011</t>
  </si>
  <si>
    <t>AC-EV-2021-018</t>
  </si>
  <si>
    <t>AC-EV-2021-015</t>
  </si>
  <si>
    <t>AC-EV-2021-035</t>
  </si>
  <si>
    <t>AC-EV-2021-009</t>
  </si>
  <si>
    <t>AC-EV-2021-013</t>
  </si>
  <si>
    <t>AC-EV-2021-040</t>
  </si>
  <si>
    <t>AC-EV-2021-023</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</si>
  <si>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</si>
  <si>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</si>
  <si>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</si>
  <si>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01/02/2021 al 31/12/2021</t>
  </si>
  <si>
    <t>Petén</t>
  </si>
  <si>
    <t>Suchitepéquez</t>
  </si>
  <si>
    <t>Quiché</t>
  </si>
  <si>
    <t>MES: Julio de 2021</t>
  </si>
  <si>
    <t>Fecha de emisión: 09/08/2021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</si>
</sst>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8">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5" zoomScale="85" zoomScaleNormal="85" workbookViewId="0">
      <selection activeCell="A28" sqref="A28"/>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22"/>
      <c r="C4" s="22"/>
      <c r="D4" s="22"/>
      <c r="E4" s="22"/>
      <c r="F4" s="22"/>
      <c r="G4" s="22"/>
      <c r="H4" s="36"/>
      <c r="I4" s="36"/>
      <c r="J4" s="36"/>
    </row>
    <row r="5" spans="1:11" ht="17.25" customHeight="1" x14ac:dyDescent="0.25">
      <c r="A5" s="56" t="s">
        <v>9</v>
      </c>
      <c r="B5" s="56"/>
      <c r="C5" s="56"/>
      <c r="D5" s="56"/>
      <c r="E5" s="56"/>
      <c r="F5" s="56"/>
      <c r="G5" s="56"/>
      <c r="H5" s="56"/>
      <c r="I5" s="56"/>
      <c r="J5" s="56"/>
      <c r="K5" s="56"/>
    </row>
    <row r="6" spans="1:11" ht="15" customHeight="1" x14ac:dyDescent="0.25">
      <c r="A6" s="56" t="s">
        <v>10</v>
      </c>
      <c r="B6" s="56"/>
      <c r="C6" s="56"/>
      <c r="D6" s="56"/>
      <c r="E6" s="56"/>
      <c r="F6" s="56"/>
      <c r="G6" s="56"/>
      <c r="H6" s="56"/>
      <c r="I6" s="56"/>
      <c r="J6" s="56"/>
      <c r="K6" s="56"/>
    </row>
    <row r="7" spans="1:11" ht="12.75" customHeight="1" x14ac:dyDescent="0.25">
      <c r="A7" s="57" t="s">
        <v>11</v>
      </c>
      <c r="B7" s="57"/>
      <c r="C7" s="57"/>
      <c r="D7" s="57"/>
      <c r="E7" s="57"/>
      <c r="F7" s="57"/>
      <c r="G7" s="57"/>
      <c r="H7" s="57"/>
      <c r="I7" s="57"/>
      <c r="J7" s="57"/>
      <c r="K7" s="57"/>
    </row>
    <row r="8" spans="1:11" s="11" customFormat="1" ht="29.25" customHeight="1" x14ac:dyDescent="0.25">
      <c r="A8" s="51" t="s">
        <v>118</v>
      </c>
      <c r="B8" s="51"/>
      <c r="C8" s="51"/>
      <c r="D8" s="23"/>
      <c r="E8" s="23"/>
      <c r="F8" s="23"/>
      <c r="G8" s="23"/>
      <c r="H8" s="37"/>
      <c r="I8" s="37"/>
      <c r="J8" s="37"/>
      <c r="K8" s="38"/>
    </row>
    <row r="9" spans="1:11" ht="9.75" customHeight="1" x14ac:dyDescent="0.3">
      <c r="B9" s="22"/>
      <c r="C9" s="22"/>
      <c r="D9" s="22"/>
      <c r="E9" s="22"/>
      <c r="F9" s="22"/>
      <c r="G9" s="22"/>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15</v>
      </c>
      <c r="K10" s="39" t="s">
        <v>6</v>
      </c>
    </row>
    <row r="11" spans="1:11" s="2" customFormat="1" ht="51.75" customHeight="1" x14ac:dyDescent="0.25">
      <c r="A11" s="13">
        <v>1</v>
      </c>
      <c r="B11" s="24" t="s">
        <v>17</v>
      </c>
      <c r="C11" s="6" t="s">
        <v>82</v>
      </c>
      <c r="D11" s="7" t="s">
        <v>18</v>
      </c>
      <c r="E11" s="25" t="s">
        <v>19</v>
      </c>
      <c r="F11" s="26" t="s">
        <v>20</v>
      </c>
      <c r="G11" s="5" t="s">
        <v>21</v>
      </c>
      <c r="H11" s="40">
        <v>4000</v>
      </c>
      <c r="I11" s="41">
        <f>4000*12</f>
        <v>48000</v>
      </c>
      <c r="J11" s="42" t="s">
        <v>97</v>
      </c>
      <c r="K11" s="43" t="s">
        <v>98</v>
      </c>
    </row>
    <row r="12" spans="1:11" s="2" customFormat="1" ht="67.5" customHeight="1" x14ac:dyDescent="0.25">
      <c r="A12" s="13">
        <v>2</v>
      </c>
      <c r="B12" s="24" t="s">
        <v>115</v>
      </c>
      <c r="C12" s="6" t="s">
        <v>83</v>
      </c>
      <c r="D12" s="7" t="s">
        <v>22</v>
      </c>
      <c r="E12" s="25" t="s">
        <v>23</v>
      </c>
      <c r="F12" s="26" t="s">
        <v>24</v>
      </c>
      <c r="G12" s="5" t="s">
        <v>25</v>
      </c>
      <c r="H12" s="40">
        <v>2500</v>
      </c>
      <c r="I12" s="41">
        <f>2500*12</f>
        <v>30000</v>
      </c>
      <c r="J12" s="42" t="s">
        <v>97</v>
      </c>
      <c r="K12" s="43" t="s">
        <v>99</v>
      </c>
    </row>
    <row r="13" spans="1:11" s="4" customFormat="1" ht="141" customHeight="1" x14ac:dyDescent="0.2">
      <c r="A13" s="13">
        <v>3</v>
      </c>
      <c r="B13" s="27" t="s">
        <v>116</v>
      </c>
      <c r="C13" s="6" t="s">
        <v>84</v>
      </c>
      <c r="D13" s="7" t="s">
        <v>26</v>
      </c>
      <c r="E13" s="28" t="s">
        <v>27</v>
      </c>
      <c r="F13" s="29" t="s">
        <v>28</v>
      </c>
      <c r="G13" s="8" t="s">
        <v>29</v>
      </c>
      <c r="H13" s="40">
        <v>4000</v>
      </c>
      <c r="I13" s="44">
        <f>4000*12</f>
        <v>48000</v>
      </c>
      <c r="J13" s="42" t="s">
        <v>97</v>
      </c>
      <c r="K13" s="43" t="s">
        <v>100</v>
      </c>
    </row>
    <row r="14" spans="1:11" s="4" customFormat="1" ht="131.25" customHeight="1" x14ac:dyDescent="0.2">
      <c r="A14" s="13">
        <v>4</v>
      </c>
      <c r="B14" s="27" t="s">
        <v>30</v>
      </c>
      <c r="C14" s="6" t="s">
        <v>85</v>
      </c>
      <c r="D14" s="7" t="s">
        <v>31</v>
      </c>
      <c r="E14" s="5" t="s">
        <v>32</v>
      </c>
      <c r="F14" s="29" t="s">
        <v>33</v>
      </c>
      <c r="G14" s="8" t="s">
        <v>34</v>
      </c>
      <c r="H14" s="40">
        <v>5000</v>
      </c>
      <c r="I14" s="41">
        <f>5000*12</f>
        <v>60000</v>
      </c>
      <c r="J14" s="42" t="s">
        <v>97</v>
      </c>
      <c r="K14" s="43" t="s">
        <v>101</v>
      </c>
    </row>
    <row r="15" spans="1:11" s="2" customFormat="1" ht="81" customHeight="1" x14ac:dyDescent="0.25">
      <c r="A15" s="13">
        <v>5</v>
      </c>
      <c r="B15" s="27" t="s">
        <v>35</v>
      </c>
      <c r="C15" s="6" t="s">
        <v>86</v>
      </c>
      <c r="D15" s="7" t="s">
        <v>36</v>
      </c>
      <c r="E15" s="25" t="s">
        <v>37</v>
      </c>
      <c r="F15" s="26" t="s">
        <v>38</v>
      </c>
      <c r="G15" s="5" t="s">
        <v>39</v>
      </c>
      <c r="H15" s="40">
        <v>4500</v>
      </c>
      <c r="I15" s="41">
        <f>4500*12</f>
        <v>54000</v>
      </c>
      <c r="J15" s="42" t="s">
        <v>97</v>
      </c>
      <c r="K15" s="43" t="s">
        <v>102</v>
      </c>
    </row>
    <row r="16" spans="1:11" s="2" customFormat="1" ht="102.75" x14ac:dyDescent="0.25">
      <c r="A16" s="13">
        <v>6</v>
      </c>
      <c r="B16" s="27" t="s">
        <v>40</v>
      </c>
      <c r="C16" s="6" t="s">
        <v>87</v>
      </c>
      <c r="D16" s="7" t="s">
        <v>41</v>
      </c>
      <c r="E16" s="28" t="s">
        <v>42</v>
      </c>
      <c r="F16" s="29" t="s">
        <v>43</v>
      </c>
      <c r="G16" s="8" t="s">
        <v>44</v>
      </c>
      <c r="H16" s="45">
        <v>5000</v>
      </c>
      <c r="I16" s="41">
        <f>5000*12</f>
        <v>60000</v>
      </c>
      <c r="J16" s="42" t="s">
        <v>97</v>
      </c>
      <c r="K16" s="43" t="s">
        <v>100</v>
      </c>
    </row>
    <row r="17" spans="1:18" s="2" customFormat="1" ht="196.5" customHeight="1" x14ac:dyDescent="0.25">
      <c r="A17" s="13">
        <v>7</v>
      </c>
      <c r="B17" s="27" t="s">
        <v>45</v>
      </c>
      <c r="C17" s="6" t="s">
        <v>88</v>
      </c>
      <c r="D17" s="7" t="s">
        <v>46</v>
      </c>
      <c r="E17" s="25" t="s">
        <v>47</v>
      </c>
      <c r="F17" s="26" t="s">
        <v>48</v>
      </c>
      <c r="G17" s="5" t="s">
        <v>49</v>
      </c>
      <c r="H17" s="40">
        <v>4000</v>
      </c>
      <c r="I17" s="41">
        <f>4000*12</f>
        <v>48000</v>
      </c>
      <c r="J17" s="42" t="s">
        <v>97</v>
      </c>
      <c r="K17" s="43" t="s">
        <v>103</v>
      </c>
    </row>
    <row r="18" spans="1:18" ht="90.75" customHeight="1" x14ac:dyDescent="0.25">
      <c r="A18" s="13">
        <v>8</v>
      </c>
      <c r="B18" s="27" t="s">
        <v>50</v>
      </c>
      <c r="C18" s="6" t="s">
        <v>89</v>
      </c>
      <c r="D18" s="7" t="s">
        <v>51</v>
      </c>
      <c r="E18" s="28" t="s">
        <v>52</v>
      </c>
      <c r="F18" s="29" t="s">
        <v>53</v>
      </c>
      <c r="G18" s="8" t="s">
        <v>54</v>
      </c>
      <c r="H18" s="40">
        <v>4500</v>
      </c>
      <c r="I18" s="41">
        <f>4500*12</f>
        <v>54000</v>
      </c>
      <c r="J18" s="42" t="s">
        <v>97</v>
      </c>
      <c r="K18" s="43" t="s">
        <v>104</v>
      </c>
    </row>
    <row r="19" spans="1:18" ht="117" customHeight="1" x14ac:dyDescent="0.25">
      <c r="A19" s="13">
        <v>9</v>
      </c>
      <c r="B19" s="24" t="s">
        <v>117</v>
      </c>
      <c r="C19" s="6" t="s">
        <v>90</v>
      </c>
      <c r="D19" s="7" t="s">
        <v>55</v>
      </c>
      <c r="E19" s="25" t="s">
        <v>56</v>
      </c>
      <c r="F19" s="26" t="s">
        <v>57</v>
      </c>
      <c r="G19" s="5" t="s">
        <v>58</v>
      </c>
      <c r="H19" s="40">
        <v>5500</v>
      </c>
      <c r="I19" s="41">
        <f>5500*12</f>
        <v>66000</v>
      </c>
      <c r="J19" s="42" t="s">
        <v>97</v>
      </c>
      <c r="K19" s="43" t="s">
        <v>105</v>
      </c>
    </row>
    <row r="20" spans="1:18" ht="70.5" customHeight="1" x14ac:dyDescent="0.25">
      <c r="A20" s="13">
        <v>10</v>
      </c>
      <c r="B20" s="27" t="s">
        <v>59</v>
      </c>
      <c r="C20" s="6" t="s">
        <v>91</v>
      </c>
      <c r="D20" s="7" t="s">
        <v>60</v>
      </c>
      <c r="E20" s="25" t="s">
        <v>61</v>
      </c>
      <c r="F20" s="26" t="s">
        <v>62</v>
      </c>
      <c r="G20" s="5" t="s">
        <v>63</v>
      </c>
      <c r="H20" s="40">
        <v>5000</v>
      </c>
      <c r="I20" s="41">
        <f>5000*12</f>
        <v>60000</v>
      </c>
      <c r="J20" s="42" t="s">
        <v>97</v>
      </c>
      <c r="K20" s="43" t="s">
        <v>106</v>
      </c>
    </row>
    <row r="21" spans="1:18" ht="114.75" x14ac:dyDescent="0.25">
      <c r="A21" s="13">
        <v>11</v>
      </c>
      <c r="B21" s="24" t="s">
        <v>64</v>
      </c>
      <c r="C21" s="6" t="s">
        <v>92</v>
      </c>
      <c r="D21" s="7" t="s">
        <v>65</v>
      </c>
      <c r="E21" s="25" t="s">
        <v>66</v>
      </c>
      <c r="F21" s="26" t="s">
        <v>67</v>
      </c>
      <c r="G21" s="5" t="s">
        <v>68</v>
      </c>
      <c r="H21" s="40">
        <v>3500</v>
      </c>
      <c r="I21" s="41">
        <f>3500*12</f>
        <v>42000</v>
      </c>
      <c r="J21" s="42" t="s">
        <v>97</v>
      </c>
      <c r="K21" s="43" t="s">
        <v>107</v>
      </c>
    </row>
    <row r="22" spans="1:18" s="4" customFormat="1" ht="91.5" customHeight="1" x14ac:dyDescent="0.2">
      <c r="A22" s="13">
        <v>12</v>
      </c>
      <c r="B22" s="27" t="s">
        <v>69</v>
      </c>
      <c r="C22" s="6" t="s">
        <v>93</v>
      </c>
      <c r="D22" s="7" t="s">
        <v>70</v>
      </c>
      <c r="E22" s="5" t="s">
        <v>71</v>
      </c>
      <c r="F22" s="29" t="s">
        <v>72</v>
      </c>
      <c r="G22" s="8" t="s">
        <v>73</v>
      </c>
      <c r="H22" s="40">
        <v>5000</v>
      </c>
      <c r="I22" s="41">
        <f>5000*12</f>
        <v>60000</v>
      </c>
      <c r="J22" s="42" t="s">
        <v>97</v>
      </c>
      <c r="K22" s="43" t="s">
        <v>108</v>
      </c>
    </row>
    <row r="23" spans="1:18" s="32" customFormat="1" ht="165" customHeight="1" x14ac:dyDescent="0.25">
      <c r="A23" s="13">
        <v>13</v>
      </c>
      <c r="B23" s="24" t="s">
        <v>74</v>
      </c>
      <c r="C23" s="17" t="s">
        <v>94</v>
      </c>
      <c r="D23" s="18" t="s">
        <v>75</v>
      </c>
      <c r="E23" s="30" t="s">
        <v>76</v>
      </c>
      <c r="F23" s="31" t="s">
        <v>77</v>
      </c>
      <c r="G23" s="16" t="s">
        <v>78</v>
      </c>
      <c r="H23" s="46">
        <v>5000</v>
      </c>
      <c r="I23" s="47">
        <v>60000</v>
      </c>
      <c r="J23" s="42" t="s">
        <v>97</v>
      </c>
      <c r="K23" s="43" t="s">
        <v>109</v>
      </c>
    </row>
    <row r="24" spans="1:18" s="21" customFormat="1" ht="169.5" customHeight="1" x14ac:dyDescent="0.2">
      <c r="A24" s="13">
        <v>14</v>
      </c>
      <c r="B24" s="16" t="s">
        <v>13</v>
      </c>
      <c r="C24" s="17" t="s">
        <v>95</v>
      </c>
      <c r="D24" s="18" t="s">
        <v>79</v>
      </c>
      <c r="E24" s="16" t="s">
        <v>80</v>
      </c>
      <c r="F24" s="19" t="s">
        <v>16</v>
      </c>
      <c r="G24" s="20" t="s">
        <v>81</v>
      </c>
      <c r="H24" s="46">
        <v>55000</v>
      </c>
      <c r="I24" s="47">
        <f>55000*12</f>
        <v>660000</v>
      </c>
      <c r="J24" s="42" t="s">
        <v>97</v>
      </c>
      <c r="K24" s="43" t="s">
        <v>110</v>
      </c>
    </row>
    <row r="25" spans="1:18" s="5" customFormat="1" ht="88.5" customHeight="1" x14ac:dyDescent="0.2">
      <c r="A25" s="13">
        <v>15</v>
      </c>
      <c r="B25" s="5" t="s">
        <v>13</v>
      </c>
      <c r="C25" s="33" t="s">
        <v>96</v>
      </c>
      <c r="D25" s="5" t="s">
        <v>112</v>
      </c>
      <c r="E25" s="5" t="s">
        <v>111</v>
      </c>
      <c r="F25" s="5">
        <v>578630</v>
      </c>
      <c r="G25" s="5" t="s">
        <v>113</v>
      </c>
      <c r="H25" s="40">
        <v>3330</v>
      </c>
      <c r="I25" s="40">
        <f>3330*11</f>
        <v>36630</v>
      </c>
      <c r="J25" s="33" t="s">
        <v>114</v>
      </c>
      <c r="K25" s="33"/>
      <c r="L25" s="34"/>
      <c r="M25" s="34"/>
      <c r="N25" s="34"/>
      <c r="O25" s="34"/>
      <c r="P25" s="34"/>
      <c r="Q25" s="34"/>
      <c r="R25" s="34"/>
    </row>
    <row r="26" spans="1:18" s="15" customFormat="1" ht="26.25" customHeight="1" x14ac:dyDescent="0.25">
      <c r="A26" s="14"/>
      <c r="B26" s="52" t="s">
        <v>14</v>
      </c>
      <c r="C26" s="53"/>
      <c r="D26" s="53"/>
      <c r="E26" s="53"/>
      <c r="F26" s="53"/>
      <c r="G26" s="54"/>
      <c r="H26" s="48">
        <f>SUM(H11:H25)</f>
        <v>115830</v>
      </c>
      <c r="I26" s="49"/>
      <c r="J26" s="49"/>
      <c r="K26" s="49"/>
    </row>
    <row r="28" spans="1:18" s="2" customFormat="1" ht="15.75" x14ac:dyDescent="0.25">
      <c r="A28" s="2" t="s">
        <v>119</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2021-04-06T16:16:34Z</cp:lastPrinted>
  <dcterms:created xsi:type="dcterms:W3CDTF">2015-01-13T22:15:31Z</dcterms:created>
  <dcterms:modified xsi:type="dcterms:W3CDTF">2021-08-09T17:18:11Z</dcterms:modified>
</cp:coreProperties>
</file>